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_ALEKSANDR\Poligon-ShuricHimik\e-tables-ish\07-paint-price\"/>
    </mc:Choice>
  </mc:AlternateContent>
  <bookViews>
    <workbookView xWindow="0" yWindow="0" windowWidth="25755" windowHeight="11535"/>
  </bookViews>
  <sheets>
    <sheet name="paint-pric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E11" i="2" s="1"/>
  <c r="F11" i="2" s="1"/>
  <c r="D12" i="2"/>
  <c r="E12" i="2" s="1"/>
  <c r="F12" i="2" s="1"/>
  <c r="D13" i="2"/>
  <c r="E13" i="2" s="1"/>
  <c r="F13" i="2" s="1"/>
  <c r="D14" i="2"/>
  <c r="E14" i="2" s="1"/>
  <c r="F14" i="2" s="1"/>
  <c r="D15" i="2"/>
  <c r="E15" i="2" s="1"/>
  <c r="F15" i="2" s="1"/>
  <c r="D16" i="2"/>
  <c r="E16" i="2" s="1"/>
  <c r="F16" i="2" s="1"/>
  <c r="D17" i="2"/>
  <c r="E17" i="2" s="1"/>
  <c r="F17" i="2" s="1"/>
  <c r="D18" i="2"/>
  <c r="E18" i="2" s="1"/>
  <c r="F18" i="2" s="1"/>
  <c r="D19" i="2"/>
  <c r="E19" i="2" s="1"/>
  <c r="F19" i="2" s="1"/>
  <c r="D20" i="2"/>
  <c r="E20" i="2" s="1"/>
  <c r="F20" i="2" s="1"/>
  <c r="D21" i="2"/>
  <c r="E21" i="2" s="1"/>
  <c r="F21" i="2" s="1"/>
  <c r="D22" i="2"/>
  <c r="E22" i="2" s="1"/>
  <c r="F22" i="2" s="1"/>
  <c r="D23" i="2"/>
  <c r="E23" i="2" s="1"/>
  <c r="F23" i="2" s="1"/>
  <c r="D24" i="2"/>
  <c r="E24" i="2" s="1"/>
  <c r="F24" i="2" s="1"/>
  <c r="D25" i="2"/>
  <c r="E25" i="2" s="1"/>
  <c r="F25" i="2" s="1"/>
  <c r="D26" i="2"/>
  <c r="E26" i="2" s="1"/>
  <c r="F26" i="2" s="1"/>
  <c r="D3" i="2"/>
  <c r="E3" i="2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2" i="2"/>
  <c r="E2" i="2" s="1"/>
  <c r="F8" i="2" l="1"/>
  <c r="F4" i="2"/>
  <c r="F2" i="2"/>
  <c r="I1" i="2"/>
  <c r="F7" i="2"/>
  <c r="F3" i="2"/>
  <c r="F9" i="2"/>
  <c r="F5" i="2"/>
  <c r="F10" i="2"/>
  <c r="F6" i="2"/>
</calcChain>
</file>

<file path=xl/sharedStrings.xml><?xml version="1.0" encoding="utf-8"?>
<sst xmlns="http://schemas.openxmlformats.org/spreadsheetml/2006/main" count="57" uniqueCount="40">
  <si>
    <t>№ п/п</t>
  </si>
  <si>
    <t>Компонент</t>
  </si>
  <si>
    <t>Концентрация, %</t>
  </si>
  <si>
    <t>Цена, руб./кг</t>
  </si>
  <si>
    <t>Вода</t>
  </si>
  <si>
    <t>Стоимость компонента в 1 кг ЛКМ, руб.</t>
  </si>
  <si>
    <t>Вклад в стоимость ЛКМ, %</t>
  </si>
  <si>
    <t>Стоимость ЛКМ, руб./кг:</t>
  </si>
  <si>
    <t>Назначение</t>
  </si>
  <si>
    <t>загуститель</t>
  </si>
  <si>
    <t>пленкообразователь</t>
  </si>
  <si>
    <t>Дисперсия Стак-2000</t>
  </si>
  <si>
    <t>Дисперсия Акролит Ф1</t>
  </si>
  <si>
    <t>Дисперсия ДисАкрил-42</t>
  </si>
  <si>
    <t>пигмент</t>
  </si>
  <si>
    <t>Тио Дуо</t>
  </si>
  <si>
    <t>Перлам 45</t>
  </si>
  <si>
    <t>Карбо А</t>
  </si>
  <si>
    <t>наполнитель</t>
  </si>
  <si>
    <t>Кальцилит Р05</t>
  </si>
  <si>
    <t>Талькинат ФТ</t>
  </si>
  <si>
    <t>Диспер-К</t>
  </si>
  <si>
    <t>диспергатор</t>
  </si>
  <si>
    <t>Reol 652</t>
  </si>
  <si>
    <t>Кронатон 185</t>
  </si>
  <si>
    <t>Antifoam X</t>
  </si>
  <si>
    <t>пеногаситель</t>
  </si>
  <si>
    <t>Moetham 9</t>
  </si>
  <si>
    <t>регулятор pH</t>
  </si>
  <si>
    <t>Бактофобос 3000</t>
  </si>
  <si>
    <t>Микокиллер Экстра</t>
  </si>
  <si>
    <t>консервант</t>
  </si>
  <si>
    <t>Глюанос Ультра</t>
  </si>
  <si>
    <t>Глицерон КО</t>
  </si>
  <si>
    <t>коалесцент</t>
  </si>
  <si>
    <t>PIC-900</t>
  </si>
  <si>
    <t>смачиватель</t>
  </si>
  <si>
    <t>DP-320</t>
  </si>
  <si>
    <t>Торговое название сырьевого компонента</t>
  </si>
  <si>
    <t>Закупочная цена, руб./кг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</si>
</sst>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0" borderId="1" xfId="0" applyBorder="1"/>
    <xf numFmtId="0" fontId="0" fillId="3" borderId="1" xfId="0" applyNumberFormat="1" applyFill="1" applyBorder="1" applyAlignment="1" applyProtection="1">
      <alignment vertical="top" wrapText="1"/>
      <protection locked="0"/>
    </xf>
    <xf numFmtId="0" fontId="2" fillId="3" borderId="1" xfId="0" applyNumberFormat="1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ySplit="1" topLeftCell="A2" activePane="bottomLeft" state="frozen"/>
      <selection pane="bottomLeft" activeCell="I5" sqref="I5"/>
    </sheetView>
  </sheetViews>
  <sheetFormatPr defaultRowHeight="15" x14ac:dyDescent="0.25"/>
  <cols>
    <col min="1" max="1" width="6.85546875" bestFit="1" customWidth="1"/>
    <col min="2" max="2" width="28.5703125" customWidth="1"/>
    <col min="3" max="3" width="18.5703125" customWidth="1"/>
    <col min="4" max="4" width="8.5703125" customWidth="1"/>
    <col min="5" max="5" width="13.85546875" bestFit="1" customWidth="1"/>
    <col min="6" max="6" width="18.5703125" customWidth="1"/>
    <col min="7" max="7" width="2.85546875" customWidth="1"/>
    <col min="8" max="8" width="10.5703125" bestFit="1" customWidth="1"/>
    <col min="9" max="9" width="10" customWidth="1"/>
    <col min="10" max="10" width="2.85546875" customWidth="1"/>
    <col min="11" max="11" width="23.5703125" bestFit="1" customWidth="1"/>
    <col min="12" max="12" width="20.5703125" bestFit="1" customWidth="1"/>
    <col min="13" max="13" width="12.85546875" bestFit="1" customWidth="1"/>
  </cols>
  <sheetData>
    <row r="1" spans="1:13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2"/>
      <c r="H1" s="4" t="s">
        <v>7</v>
      </c>
      <c r="I1" s="5">
        <f>ROUND(SUM(E2:E26),2)</f>
        <v>76.11</v>
      </c>
      <c r="J1" s="2"/>
      <c r="K1" s="1" t="s">
        <v>38</v>
      </c>
      <c r="L1" s="1" t="s">
        <v>8</v>
      </c>
      <c r="M1" s="1" t="s">
        <v>39</v>
      </c>
    </row>
    <row r="2" spans="1:13" x14ac:dyDescent="0.25">
      <c r="A2" s="3">
        <v>1</v>
      </c>
      <c r="B2" s="3" t="s">
        <v>4</v>
      </c>
      <c r="C2" s="3">
        <v>28.3</v>
      </c>
      <c r="D2" s="3">
        <f>IF(B2="", "", IF(COUNTIF($K$2:$K$51,B2)=0, 0, VLOOKUP(B2, $K$2:$M$51, 3, 0)))</f>
        <v>0</v>
      </c>
      <c r="E2" s="3">
        <f>IF(D2="","",C2/100*D2)</f>
        <v>0</v>
      </c>
      <c r="F2" s="3">
        <f>IF(E2="","",ROUND(E2/SUM($E$2:$E$26)*100,3))</f>
        <v>0</v>
      </c>
      <c r="K2" s="3" t="s">
        <v>11</v>
      </c>
      <c r="L2" s="3" t="s">
        <v>10</v>
      </c>
      <c r="M2" s="3">
        <v>130.84</v>
      </c>
    </row>
    <row r="3" spans="1:13" x14ac:dyDescent="0.25">
      <c r="A3" s="3">
        <v>2</v>
      </c>
      <c r="B3" s="3" t="s">
        <v>12</v>
      </c>
      <c r="C3" s="3">
        <v>29</v>
      </c>
      <c r="D3" s="3">
        <f t="shared" ref="D3:D26" si="0">IF(B3="", "", IF(COUNTIF($K$2:$K$51,B3)=0, 0, VLOOKUP(B3, $K$2:$M$51, 3, 0)))</f>
        <v>100.25</v>
      </c>
      <c r="E3" s="3">
        <f t="shared" ref="E3:E26" si="1">IF(D3="","",C3/100*D3)</f>
        <v>29.072499999999998</v>
      </c>
      <c r="F3" s="3">
        <f t="shared" ref="F3:F26" si="2">IF(E3="","",ROUND(E3/SUM($E$2:$E$26)*100,3))</f>
        <v>38.197000000000003</v>
      </c>
      <c r="K3" s="3" t="s">
        <v>12</v>
      </c>
      <c r="L3" s="3" t="s">
        <v>10</v>
      </c>
      <c r="M3" s="3">
        <v>100.25</v>
      </c>
    </row>
    <row r="4" spans="1:13" x14ac:dyDescent="0.25">
      <c r="A4" s="3">
        <v>3</v>
      </c>
      <c r="B4" s="3" t="s">
        <v>15</v>
      </c>
      <c r="C4" s="3">
        <v>7</v>
      </c>
      <c r="D4" s="3">
        <f t="shared" si="0"/>
        <v>201.32</v>
      </c>
      <c r="E4" s="3">
        <f t="shared" si="1"/>
        <v>14.092400000000001</v>
      </c>
      <c r="F4" s="3">
        <f t="shared" si="2"/>
        <v>18.515000000000001</v>
      </c>
      <c r="K4" s="3" t="s">
        <v>13</v>
      </c>
      <c r="L4" s="3" t="s">
        <v>10</v>
      </c>
      <c r="M4" s="3">
        <v>95.39</v>
      </c>
    </row>
    <row r="5" spans="1:13" x14ac:dyDescent="0.25">
      <c r="A5" s="3">
        <v>4</v>
      </c>
      <c r="B5" s="3" t="s">
        <v>19</v>
      </c>
      <c r="C5" s="3">
        <v>32</v>
      </c>
      <c r="D5" s="3">
        <f t="shared" si="0"/>
        <v>7.36</v>
      </c>
      <c r="E5" s="3">
        <f t="shared" si="1"/>
        <v>2.3552</v>
      </c>
      <c r="F5" s="3">
        <f t="shared" si="2"/>
        <v>3.0939999999999999</v>
      </c>
      <c r="K5" s="3" t="s">
        <v>15</v>
      </c>
      <c r="L5" s="3" t="s">
        <v>14</v>
      </c>
      <c r="M5" s="3">
        <v>201.32</v>
      </c>
    </row>
    <row r="6" spans="1:13" x14ac:dyDescent="0.25">
      <c r="A6" s="3">
        <v>5</v>
      </c>
      <c r="B6" s="3" t="s">
        <v>21</v>
      </c>
      <c r="C6" s="3">
        <v>2</v>
      </c>
      <c r="D6" s="3">
        <f t="shared" si="0"/>
        <v>1100.5999999999999</v>
      </c>
      <c r="E6" s="3">
        <f t="shared" si="1"/>
        <v>22.011999999999997</v>
      </c>
      <c r="F6" s="3">
        <f t="shared" si="2"/>
        <v>28.92</v>
      </c>
      <c r="K6" s="3" t="s">
        <v>24</v>
      </c>
      <c r="L6" s="3" t="s">
        <v>14</v>
      </c>
      <c r="M6" s="3">
        <v>240.65</v>
      </c>
    </row>
    <row r="7" spans="1:13" x14ac:dyDescent="0.25">
      <c r="A7" s="3">
        <v>6</v>
      </c>
      <c r="B7" s="3" t="s">
        <v>32</v>
      </c>
      <c r="C7" s="3">
        <v>1</v>
      </c>
      <c r="D7" s="3">
        <f t="shared" si="0"/>
        <v>250.55</v>
      </c>
      <c r="E7" s="3">
        <f t="shared" si="1"/>
        <v>2.5055000000000001</v>
      </c>
      <c r="F7" s="3">
        <f t="shared" si="2"/>
        <v>3.2919999999999998</v>
      </c>
      <c r="K7" s="3" t="s">
        <v>16</v>
      </c>
      <c r="L7" s="3" t="s">
        <v>14</v>
      </c>
      <c r="M7" s="3">
        <v>403.29</v>
      </c>
    </row>
    <row r="8" spans="1:13" x14ac:dyDescent="0.25">
      <c r="A8" s="3">
        <v>7</v>
      </c>
      <c r="B8" s="3" t="s">
        <v>25</v>
      </c>
      <c r="C8" s="3">
        <v>0.5</v>
      </c>
      <c r="D8" s="3">
        <f t="shared" si="0"/>
        <v>950.84</v>
      </c>
      <c r="E8" s="3">
        <f t="shared" si="1"/>
        <v>4.7542</v>
      </c>
      <c r="F8" s="3">
        <f t="shared" si="2"/>
        <v>6.2460000000000004</v>
      </c>
      <c r="K8" s="3" t="s">
        <v>17</v>
      </c>
      <c r="L8" s="3" t="s">
        <v>18</v>
      </c>
      <c r="M8" s="3">
        <v>11.23</v>
      </c>
    </row>
    <row r="9" spans="1:13" x14ac:dyDescent="0.25">
      <c r="A9" s="3">
        <v>8</v>
      </c>
      <c r="B9" s="3" t="s">
        <v>27</v>
      </c>
      <c r="C9" s="3">
        <v>0.1</v>
      </c>
      <c r="D9" s="3">
        <f t="shared" si="0"/>
        <v>120</v>
      </c>
      <c r="E9" s="3">
        <f t="shared" si="1"/>
        <v>0.12</v>
      </c>
      <c r="F9" s="3">
        <f t="shared" si="2"/>
        <v>0.158</v>
      </c>
      <c r="K9" s="3" t="s">
        <v>19</v>
      </c>
      <c r="L9" s="3" t="s">
        <v>18</v>
      </c>
      <c r="M9" s="3">
        <v>7.36</v>
      </c>
    </row>
    <row r="10" spans="1:13" x14ac:dyDescent="0.25">
      <c r="A10" s="3">
        <v>9</v>
      </c>
      <c r="B10" s="3" t="s">
        <v>30</v>
      </c>
      <c r="C10" s="3">
        <v>0.1</v>
      </c>
      <c r="D10" s="3">
        <f t="shared" si="0"/>
        <v>1200.75</v>
      </c>
      <c r="E10" s="3">
        <f t="shared" si="1"/>
        <v>1.20075</v>
      </c>
      <c r="F10" s="3">
        <f t="shared" si="2"/>
        <v>1.5780000000000001</v>
      </c>
      <c r="K10" s="3" t="s">
        <v>20</v>
      </c>
      <c r="L10" s="3" t="s">
        <v>18</v>
      </c>
      <c r="M10" s="3">
        <v>25.26</v>
      </c>
    </row>
    <row r="11" spans="1:13" x14ac:dyDescent="0.25">
      <c r="A11" s="3">
        <v>10</v>
      </c>
      <c r="B11" s="3"/>
      <c r="C11" s="3"/>
      <c r="D11" s="3" t="str">
        <f t="shared" si="0"/>
        <v/>
      </c>
      <c r="E11" s="3" t="str">
        <f t="shared" si="1"/>
        <v/>
      </c>
      <c r="F11" s="3" t="str">
        <f t="shared" si="2"/>
        <v/>
      </c>
      <c r="K11" s="3" t="s">
        <v>21</v>
      </c>
      <c r="L11" s="3" t="s">
        <v>22</v>
      </c>
      <c r="M11" s="3">
        <v>1100.5999999999999</v>
      </c>
    </row>
    <row r="12" spans="1:13" x14ac:dyDescent="0.25">
      <c r="A12" s="3">
        <v>11</v>
      </c>
      <c r="B12" s="3"/>
      <c r="C12" s="3"/>
      <c r="D12" s="3" t="str">
        <f t="shared" si="0"/>
        <v/>
      </c>
      <c r="E12" s="3" t="str">
        <f t="shared" si="1"/>
        <v/>
      </c>
      <c r="F12" s="3" t="str">
        <f t="shared" si="2"/>
        <v/>
      </c>
      <c r="K12" s="3" t="s">
        <v>37</v>
      </c>
      <c r="L12" s="3" t="s">
        <v>22</v>
      </c>
      <c r="M12" s="3">
        <v>865.91</v>
      </c>
    </row>
    <row r="13" spans="1:13" x14ac:dyDescent="0.25">
      <c r="A13" s="3">
        <v>12</v>
      </c>
      <c r="B13" s="3"/>
      <c r="C13" s="3"/>
      <c r="D13" s="3" t="str">
        <f t="shared" si="0"/>
        <v/>
      </c>
      <c r="E13" s="3" t="str">
        <f t="shared" si="1"/>
        <v/>
      </c>
      <c r="F13" s="3" t="str">
        <f t="shared" si="2"/>
        <v/>
      </c>
      <c r="K13" s="3" t="s">
        <v>23</v>
      </c>
      <c r="L13" s="3" t="s">
        <v>9</v>
      </c>
      <c r="M13" s="3">
        <v>400.01</v>
      </c>
    </row>
    <row r="14" spans="1:13" x14ac:dyDescent="0.25">
      <c r="A14" s="3">
        <v>13</v>
      </c>
      <c r="B14" s="3"/>
      <c r="C14" s="3"/>
      <c r="D14" s="3" t="str">
        <f t="shared" si="0"/>
        <v/>
      </c>
      <c r="E14" s="3" t="str">
        <f t="shared" si="1"/>
        <v/>
      </c>
      <c r="F14" s="3" t="str">
        <f t="shared" si="2"/>
        <v/>
      </c>
      <c r="K14" s="3" t="s">
        <v>32</v>
      </c>
      <c r="L14" s="3" t="s">
        <v>9</v>
      </c>
      <c r="M14" s="3">
        <v>250.55</v>
      </c>
    </row>
    <row r="15" spans="1:13" x14ac:dyDescent="0.25">
      <c r="A15" s="3">
        <v>14</v>
      </c>
      <c r="B15" s="3"/>
      <c r="C15" s="3"/>
      <c r="D15" s="3" t="str">
        <f t="shared" si="0"/>
        <v/>
      </c>
      <c r="E15" s="3" t="str">
        <f t="shared" si="1"/>
        <v/>
      </c>
      <c r="F15" s="3" t="str">
        <f t="shared" si="2"/>
        <v/>
      </c>
      <c r="K15" s="3" t="s">
        <v>25</v>
      </c>
      <c r="L15" s="3" t="s">
        <v>26</v>
      </c>
      <c r="M15" s="3">
        <v>950.84</v>
      </c>
    </row>
    <row r="16" spans="1:13" x14ac:dyDescent="0.25">
      <c r="A16" s="3">
        <v>15</v>
      </c>
      <c r="B16" s="3"/>
      <c r="C16" s="3"/>
      <c r="D16" s="3" t="str">
        <f t="shared" si="0"/>
        <v/>
      </c>
      <c r="E16" s="3" t="str">
        <f t="shared" si="1"/>
        <v/>
      </c>
      <c r="F16" s="3" t="str">
        <f t="shared" si="2"/>
        <v/>
      </c>
      <c r="K16" s="3" t="s">
        <v>27</v>
      </c>
      <c r="L16" s="3" t="s">
        <v>28</v>
      </c>
      <c r="M16" s="3">
        <v>120</v>
      </c>
    </row>
    <row r="17" spans="1:13" x14ac:dyDescent="0.25">
      <c r="A17" s="3">
        <v>16</v>
      </c>
      <c r="B17" s="3"/>
      <c r="C17" s="3"/>
      <c r="D17" s="3" t="str">
        <f t="shared" si="0"/>
        <v/>
      </c>
      <c r="E17" s="3" t="str">
        <f t="shared" si="1"/>
        <v/>
      </c>
      <c r="F17" s="3" t="str">
        <f t="shared" si="2"/>
        <v/>
      </c>
      <c r="K17" s="3" t="s">
        <v>29</v>
      </c>
      <c r="L17" s="3" t="s">
        <v>31</v>
      </c>
      <c r="M17" s="3">
        <v>2550.38</v>
      </c>
    </row>
    <row r="18" spans="1:13" x14ac:dyDescent="0.25">
      <c r="A18" s="3">
        <v>17</v>
      </c>
      <c r="B18" s="3"/>
      <c r="C18" s="3"/>
      <c r="D18" s="3" t="str">
        <f t="shared" si="0"/>
        <v/>
      </c>
      <c r="E18" s="3" t="str">
        <f t="shared" si="1"/>
        <v/>
      </c>
      <c r="F18" s="3" t="str">
        <f t="shared" si="2"/>
        <v/>
      </c>
      <c r="K18" s="3" t="s">
        <v>30</v>
      </c>
      <c r="L18" s="3" t="s">
        <v>31</v>
      </c>
      <c r="M18" s="3">
        <v>1200.75</v>
      </c>
    </row>
    <row r="19" spans="1:13" x14ac:dyDescent="0.25">
      <c r="A19" s="3">
        <v>18</v>
      </c>
      <c r="B19" s="3"/>
      <c r="C19" s="3"/>
      <c r="D19" s="3" t="str">
        <f t="shared" si="0"/>
        <v/>
      </c>
      <c r="E19" s="3" t="str">
        <f t="shared" si="1"/>
        <v/>
      </c>
      <c r="F19" s="3" t="str">
        <f t="shared" si="2"/>
        <v/>
      </c>
      <c r="K19" s="3" t="s">
        <v>33</v>
      </c>
      <c r="L19" s="3" t="s">
        <v>34</v>
      </c>
      <c r="M19" s="3">
        <v>80.95</v>
      </c>
    </row>
    <row r="20" spans="1:13" x14ac:dyDescent="0.25">
      <c r="A20" s="3">
        <v>19</v>
      </c>
      <c r="B20" s="3"/>
      <c r="C20" s="3"/>
      <c r="D20" s="3" t="str">
        <f t="shared" si="0"/>
        <v/>
      </c>
      <c r="E20" s="3" t="str">
        <f t="shared" si="1"/>
        <v/>
      </c>
      <c r="F20" s="3" t="str">
        <f t="shared" si="2"/>
        <v/>
      </c>
      <c r="K20" s="3" t="s">
        <v>35</v>
      </c>
      <c r="L20" s="3" t="s">
        <v>36</v>
      </c>
      <c r="M20" s="3">
        <v>594.65</v>
      </c>
    </row>
    <row r="21" spans="1:13" x14ac:dyDescent="0.25">
      <c r="A21" s="3">
        <v>20</v>
      </c>
      <c r="B21" s="3"/>
      <c r="C21" s="3"/>
      <c r="D21" s="3" t="str">
        <f t="shared" si="0"/>
        <v/>
      </c>
      <c r="E21" s="3" t="str">
        <f t="shared" si="1"/>
        <v/>
      </c>
      <c r="F21" s="3" t="str">
        <f t="shared" si="2"/>
        <v/>
      </c>
      <c r="K21" s="3"/>
      <c r="L21" s="3"/>
      <c r="M21" s="3"/>
    </row>
    <row r="22" spans="1:13" x14ac:dyDescent="0.25">
      <c r="A22" s="3">
        <v>21</v>
      </c>
      <c r="B22" s="3"/>
      <c r="C22" s="3"/>
      <c r="D22" s="3" t="str">
        <f t="shared" si="0"/>
        <v/>
      </c>
      <c r="E22" s="3" t="str">
        <f t="shared" si="1"/>
        <v/>
      </c>
      <c r="F22" s="3" t="str">
        <f t="shared" si="2"/>
        <v/>
      </c>
      <c r="K22" s="3"/>
      <c r="L22" s="3"/>
      <c r="M22" s="3"/>
    </row>
    <row r="23" spans="1:13" x14ac:dyDescent="0.25">
      <c r="A23" s="3">
        <v>22</v>
      </c>
      <c r="B23" s="3"/>
      <c r="C23" s="3"/>
      <c r="D23" s="3" t="str">
        <f t="shared" si="0"/>
        <v/>
      </c>
      <c r="E23" s="3" t="str">
        <f t="shared" si="1"/>
        <v/>
      </c>
      <c r="F23" s="3" t="str">
        <f t="shared" si="2"/>
        <v/>
      </c>
      <c r="K23" s="3"/>
      <c r="L23" s="3"/>
      <c r="M23" s="3"/>
    </row>
    <row r="24" spans="1:13" x14ac:dyDescent="0.25">
      <c r="A24" s="3">
        <v>23</v>
      </c>
      <c r="B24" s="3"/>
      <c r="C24" s="3"/>
      <c r="D24" s="3" t="str">
        <f t="shared" si="0"/>
        <v/>
      </c>
      <c r="E24" s="3" t="str">
        <f t="shared" si="1"/>
        <v/>
      </c>
      <c r="F24" s="3" t="str">
        <f t="shared" si="2"/>
        <v/>
      </c>
      <c r="K24" s="3"/>
      <c r="L24" s="3"/>
      <c r="M24" s="3"/>
    </row>
    <row r="25" spans="1:13" x14ac:dyDescent="0.25">
      <c r="A25" s="3">
        <v>24</v>
      </c>
      <c r="B25" s="3"/>
      <c r="C25" s="3"/>
      <c r="D25" s="3" t="str">
        <f t="shared" si="0"/>
        <v/>
      </c>
      <c r="E25" s="3" t="str">
        <f t="shared" si="1"/>
        <v/>
      </c>
      <c r="F25" s="3" t="str">
        <f t="shared" si="2"/>
        <v/>
      </c>
      <c r="K25" s="3"/>
      <c r="L25" s="3"/>
      <c r="M25" s="3"/>
    </row>
    <row r="26" spans="1:13" x14ac:dyDescent="0.25">
      <c r="A26" s="3">
        <v>25</v>
      </c>
      <c r="B26" s="3"/>
      <c r="C26" s="3"/>
      <c r="D26" s="3" t="str">
        <f t="shared" si="0"/>
        <v/>
      </c>
      <c r="E26" s="3" t="str">
        <f t="shared" si="1"/>
        <v/>
      </c>
      <c r="F26" s="3" t="str">
        <f t="shared" si="2"/>
        <v/>
      </c>
      <c r="K26" s="3"/>
      <c r="L26" s="3"/>
      <c r="M26" s="3"/>
    </row>
    <row r="27" spans="1:13" x14ac:dyDescent="0.25">
      <c r="K27" s="3"/>
      <c r="L27" s="3"/>
      <c r="M27" s="3"/>
    </row>
    <row r="28" spans="1:13" x14ac:dyDescent="0.25">
      <c r="K28" s="3"/>
      <c r="L28" s="3"/>
      <c r="M28" s="3"/>
    </row>
    <row r="29" spans="1:13" x14ac:dyDescent="0.25">
      <c r="K29" s="3"/>
      <c r="L29" s="3"/>
      <c r="M29" s="3"/>
    </row>
    <row r="30" spans="1:13" x14ac:dyDescent="0.25">
      <c r="K30" s="3"/>
      <c r="L30" s="3"/>
      <c r="M30" s="3"/>
    </row>
    <row r="31" spans="1:13" x14ac:dyDescent="0.25">
      <c r="K31" s="3"/>
      <c r="L31" s="3"/>
      <c r="M31" s="3"/>
    </row>
    <row r="32" spans="1:13" x14ac:dyDescent="0.25">
      <c r="K32" s="3"/>
      <c r="L32" s="3"/>
      <c r="M32" s="3"/>
    </row>
    <row r="33" spans="11:13" x14ac:dyDescent="0.25">
      <c r="K33" s="3"/>
      <c r="L33" s="3"/>
      <c r="M33" s="3"/>
    </row>
    <row r="34" spans="11:13" x14ac:dyDescent="0.25">
      <c r="K34" s="3"/>
      <c r="L34" s="3"/>
      <c r="M34" s="3"/>
    </row>
    <row r="35" spans="11:13" x14ac:dyDescent="0.25">
      <c r="K35" s="3"/>
      <c r="L35" s="3"/>
      <c r="M35" s="3"/>
    </row>
    <row r="36" spans="11:13" x14ac:dyDescent="0.25">
      <c r="K36" s="3"/>
      <c r="L36" s="3"/>
      <c r="M36" s="3"/>
    </row>
    <row r="37" spans="11:13" x14ac:dyDescent="0.25">
      <c r="K37" s="3"/>
      <c r="L37" s="3"/>
      <c r="M37" s="3"/>
    </row>
    <row r="38" spans="11:13" x14ac:dyDescent="0.25">
      <c r="K38" s="3"/>
      <c r="L38" s="3"/>
      <c r="M38" s="3"/>
    </row>
    <row r="39" spans="11:13" x14ac:dyDescent="0.25">
      <c r="K39" s="3"/>
      <c r="L39" s="3"/>
      <c r="M39" s="3"/>
    </row>
    <row r="40" spans="11:13" x14ac:dyDescent="0.25">
      <c r="K40" s="3"/>
      <c r="L40" s="3"/>
      <c r="M40" s="3"/>
    </row>
    <row r="41" spans="11:13" x14ac:dyDescent="0.25">
      <c r="K41" s="3"/>
      <c r="L41" s="3"/>
      <c r="M41" s="3"/>
    </row>
    <row r="42" spans="11:13" x14ac:dyDescent="0.25">
      <c r="K42" s="3"/>
      <c r="L42" s="3"/>
      <c r="M42" s="3"/>
    </row>
    <row r="43" spans="11:13" x14ac:dyDescent="0.25">
      <c r="K43" s="3"/>
      <c r="L43" s="3"/>
      <c r="M43" s="3"/>
    </row>
    <row r="44" spans="11:13" x14ac:dyDescent="0.25">
      <c r="K44" s="3"/>
      <c r="L44" s="3"/>
      <c r="M44" s="3"/>
    </row>
    <row r="45" spans="11:13" x14ac:dyDescent="0.25">
      <c r="K45" s="3"/>
      <c r="L45" s="3"/>
      <c r="M45" s="3"/>
    </row>
    <row r="46" spans="11:13" x14ac:dyDescent="0.25">
      <c r="K46" s="3"/>
      <c r="L46" s="3"/>
      <c r="M46" s="3"/>
    </row>
    <row r="47" spans="11:13" x14ac:dyDescent="0.25">
      <c r="K47" s="3"/>
      <c r="L47" s="3"/>
      <c r="M47" s="3"/>
    </row>
    <row r="48" spans="11:13" x14ac:dyDescent="0.25">
      <c r="K48" s="3"/>
      <c r="L48" s="3"/>
      <c r="M48" s="3"/>
    </row>
    <row r="49" spans="11:13" x14ac:dyDescent="0.25">
      <c r="K49" s="3"/>
      <c r="L49" s="3"/>
      <c r="M49" s="3"/>
    </row>
    <row r="50" spans="11:13" x14ac:dyDescent="0.25">
      <c r="K50" s="3"/>
      <c r="L50" s="3"/>
      <c r="M50" s="3"/>
    </row>
    <row r="51" spans="11:13" x14ac:dyDescent="0.25">
      <c r="K51" s="3"/>
      <c r="L51" s="3"/>
      <c r="M51" s="3"/>
    </row>
  </sheetData>
  <conditionalFormatting sqref="C2:C2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{E6037703-00E7-43FC-8E45-14B0F636AE54}</x14:id>
        </ext>
      </extLst>
    </cfRule>
  </conditionalFormatting>
  <conditionalFormatting sqref="F2:F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{E6244388-ADB5-4E29-9FCD-1F9DE82C7B5B}</x14:id>
        </ext>
      </extLst>
    </cfRule>
  </conditionalFormatting>
  <pageMargins left="0.7" right="0.7" top="0.75" bottom="0.75" header="0.3" footer="0.3"/>
  <pageSetup paperSize="9" orientation="portrait" horizontalDpi="30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037703-00E7-43FC-8E45-14B0F636AE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C2:C26</xm:sqref>
        </x14:conditionalFormatting>
        <x14:conditionalFormatting xmlns:xm="http://schemas.microsoft.com/office/excel/2006/main">
          <x14:cfRule type="dataBar" id="{E6244388-ADB5-4E29-9FCD-1F9DE82C7B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paint-price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shuric</cp:lastModifiedBy>
  <dcterms:created xsi:type="dcterms:W3CDTF">2020-12-18T11:00:37Z</dcterms:created>
  <dcterms:modified xsi:type="dcterms:W3CDTF">2021-01-04T16:08:23Z</dcterms:modified>
</cp:coreProperties>
</file>